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kameier\Documents\stroemungsakustik.de\"/>
    </mc:Choice>
  </mc:AlternateContent>
  <xr:revisionPtr revIDLastSave="0" documentId="8_{5C69AD95-8DE3-4AD9-86FB-3EA1D43520A8}" xr6:coauthVersionLast="47" xr6:coauthVersionMax="47" xr10:uidLastSave="{00000000-0000-0000-0000-000000000000}"/>
  <bookViews>
    <workbookView xWindow="6585" yWindow="600" windowWidth="20130" windowHeight="134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">Tabelle1!$B$25</definedName>
    <definedName name="c_ms">Tabelle1!$A$29:$A$33</definedName>
    <definedName name="_xlnm.Print_Area" localSheetId="0">Tabelle1!$A$2:$K$33</definedName>
    <definedName name="kappa">Tabelle1!$B$22</definedName>
    <definedName name="Ma">Tabelle1!$C$29:$C$33</definedName>
    <definedName name="R_luft">Tabelle1!$B$24</definedName>
    <definedName name="rho">Tabelle1!$E$29:$E$33</definedName>
    <definedName name="rho_0">Tabelle1!$D$29:$D$33</definedName>
    <definedName name="T">Tabelle1!$B$23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C30" i="1" s="1"/>
  <c r="E30" i="1" s="1"/>
  <c r="F30" i="1" s="1"/>
  <c r="B30" i="1"/>
  <c r="B31" i="1"/>
  <c r="B32" i="1"/>
  <c r="B33" i="1"/>
  <c r="B29" i="1"/>
  <c r="C33" i="1" l="1"/>
  <c r="E33" i="1" s="1"/>
  <c r="F33" i="1" s="1"/>
  <c r="C29" i="1"/>
  <c r="E29" i="1" s="1"/>
  <c r="F29" i="1" s="1"/>
  <c r="C31" i="1"/>
  <c r="E31" i="1" s="1"/>
  <c r="F31" i="1" s="1"/>
  <c r="C32" i="1"/>
  <c r="E32" i="1" s="1"/>
  <c r="F32" i="1" s="1"/>
</calcChain>
</file>

<file path=xl/sharedStrings.xml><?xml version="1.0" encoding="utf-8"?>
<sst xmlns="http://schemas.openxmlformats.org/spreadsheetml/2006/main" count="28" uniqueCount="27">
  <si>
    <t>Frank Kameier</t>
  </si>
  <si>
    <t>FB Maschinenbau und Verfahrenstechnik</t>
  </si>
  <si>
    <t>Fachhochschule Düsseldorf</t>
  </si>
  <si>
    <t>VL Strömungsmaschinen Wintersemester 2002/2003   Arbeitsbogen</t>
  </si>
  <si>
    <t>Unter welchen Bedingungen sind Strömungen nicht mehr als inkompressibel anzusehen?</t>
  </si>
  <si>
    <t>[m/s]</t>
  </si>
  <si>
    <t>Ma</t>
  </si>
  <si>
    <t>rho_0-rho/rho</t>
  </si>
  <si>
    <t>rho_0</t>
  </si>
  <si>
    <t>rho</t>
  </si>
  <si>
    <t>[kg/m^3]</t>
  </si>
  <si>
    <t>c_kmh</t>
  </si>
  <si>
    <t>[km/h]</t>
  </si>
  <si>
    <t>kappa</t>
  </si>
  <si>
    <t>[%]</t>
  </si>
  <si>
    <t>Bernoulli der Gasdyanmik</t>
  </si>
  <si>
    <t>Luft</t>
  </si>
  <si>
    <t>... mit Schallgeschwindigkeit</t>
  </si>
  <si>
    <t>Isentropenbeziehung</t>
  </si>
  <si>
    <t>c_ms</t>
  </si>
  <si>
    <t>a</t>
  </si>
  <si>
    <t>T</t>
  </si>
  <si>
    <t>°C</t>
  </si>
  <si>
    <t>J/Kg K</t>
  </si>
  <si>
    <t>m/s</t>
  </si>
  <si>
    <t>Schallgeschwindigkeit</t>
  </si>
  <si>
    <t>R_luft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</si>
</sst>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1" xfId="0" applyBorder="1"/>
    <xf numFmtId="2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361950</xdr:colOff>
          <xdr:row>8</xdr:row>
          <xdr:rowOff>104775</xdr:rowOff>
        </xdr:from>
        <xdr:to>
          <xdr:col>4</xdr:col>
          <xdr:colOff>152400</xdr:colOff>
          <xdr:row>11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114300</xdr:rowOff>
        </xdr:from>
        <xdr:to>
          <xdr:col>7</xdr:col>
          <xdr:colOff>161925</xdr:colOff>
          <xdr:row>11</xdr:row>
          <xdr:rowOff>47625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695325</xdr:colOff>
          <xdr:row>8</xdr:row>
          <xdr:rowOff>85725</xdr:rowOff>
        </xdr:from>
        <xdr:to>
          <xdr:col>10</xdr:col>
          <xdr:colOff>85725</xdr:colOff>
          <xdr:row>11</xdr:row>
          <xdr:rowOff>38100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381000</xdr:colOff>
          <xdr:row>13</xdr:row>
          <xdr:rowOff>28575</xdr:rowOff>
        </xdr:from>
        <xdr:to>
          <xdr:col>4</xdr:col>
          <xdr:colOff>381000</xdr:colOff>
          <xdr:row>15</xdr:row>
          <xdr:rowOff>85725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704850</xdr:colOff>
          <xdr:row>12</xdr:row>
          <xdr:rowOff>133350</xdr:rowOff>
        </xdr:from>
        <xdr:to>
          <xdr:col>10</xdr:col>
          <xdr:colOff>95250</xdr:colOff>
          <xdr:row>15</xdr:row>
          <xdr:rowOff>104775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13</xdr:row>
          <xdr:rowOff>0</xdr:rowOff>
        </xdr:from>
        <xdr:to>
          <xdr:col>7</xdr:col>
          <xdr:colOff>190500</xdr:colOff>
          <xdr:row>15</xdr:row>
          <xdr:rowOff>95250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17</xdr:row>
          <xdr:rowOff>76200</xdr:rowOff>
        </xdr:from>
        <xdr:to>
          <xdr:col>5</xdr:col>
          <xdr:colOff>228600</xdr:colOff>
          <xdr:row>20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742950</xdr:colOff>
          <xdr:row>17</xdr:row>
          <xdr:rowOff>57150</xdr:rowOff>
        </xdr:from>
        <xdr:to>
          <xdr:col>10</xdr:col>
          <xdr:colOff>28575</xdr:colOff>
          <xdr:row>21</xdr:row>
          <xdr:rowOff>47625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466725</xdr:colOff>
      <xdr:row>16</xdr:row>
      <xdr:rowOff>114300</xdr:rowOff>
    </xdr:from>
    <xdr:to>
      <xdr:col>10</xdr:col>
      <xdr:colOff>76200</xdr:colOff>
      <xdr:row>25</xdr:row>
      <xdr:rowOff>9525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4495800" y="2705100"/>
          <a:ext cx="3419475" cy="135255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B25" sqref="B25"/>
    </sheetView>
  </sheetViews>
  <sheetFormatPr baseColWidth="10" defaultRowHeight="12.75" x14ac:dyDescent="0.2"/>
  <cols>
    <col min="1" max="1" width="11.5703125" bestFit="1" customWidth="1"/>
    <col min="2" max="2" width="14.5703125" bestFit="1" customWidth="1"/>
  </cols>
  <sheetData>
    <row r="1" spans="1:11" x14ac:dyDescent="0.2">
      <c r="A1" t="s">
        <v>3</v>
      </c>
    </row>
    <row r="2" spans="1:11" x14ac:dyDescent="0.2">
      <c r="A2" t="s">
        <v>0</v>
      </c>
    </row>
    <row r="3" spans="1:11" x14ac:dyDescent="0.2">
      <c r="A3" t="s">
        <v>1</v>
      </c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7" spans="1:11" x14ac:dyDescent="0.2">
      <c r="A7" t="s">
        <v>4</v>
      </c>
    </row>
    <row r="10" spans="1:11" x14ac:dyDescent="0.2">
      <c r="A10" t="s">
        <v>15</v>
      </c>
    </row>
    <row r="14" spans="1:11" x14ac:dyDescent="0.2">
      <c r="A14" t="s">
        <v>17</v>
      </c>
    </row>
    <row r="19" spans="1:6" x14ac:dyDescent="0.2">
      <c r="A19" s="1" t="s">
        <v>18</v>
      </c>
      <c r="B19" s="2"/>
    </row>
    <row r="20" spans="1:6" x14ac:dyDescent="0.2">
      <c r="A20" s="1"/>
      <c r="B20" s="2"/>
    </row>
    <row r="21" spans="1:6" x14ac:dyDescent="0.2">
      <c r="A21" s="1"/>
      <c r="B21" s="2"/>
    </row>
    <row r="22" spans="1:6" x14ac:dyDescent="0.2">
      <c r="A22" t="s">
        <v>13</v>
      </c>
      <c r="B22">
        <v>1.4</v>
      </c>
      <c r="C22" t="s">
        <v>16</v>
      </c>
    </row>
    <row r="23" spans="1:6" x14ac:dyDescent="0.2">
      <c r="A23" t="s">
        <v>21</v>
      </c>
      <c r="B23">
        <v>293</v>
      </c>
      <c r="C23" t="s">
        <v>22</v>
      </c>
    </row>
    <row r="24" spans="1:6" x14ac:dyDescent="0.2">
      <c r="A24" s="1" t="s">
        <v>26</v>
      </c>
      <c r="B24">
        <v>287</v>
      </c>
      <c r="C24" t="s">
        <v>23</v>
      </c>
    </row>
    <row r="25" spans="1:6" x14ac:dyDescent="0.2">
      <c r="A25" s="1" t="s">
        <v>20</v>
      </c>
      <c r="B25" s="2">
        <f>(kappa*R_luft*T)^0.5</f>
        <v>343.11426668094111</v>
      </c>
      <c r="C25" t="s">
        <v>24</v>
      </c>
      <c r="D25" t="s">
        <v>25</v>
      </c>
    </row>
    <row r="27" spans="1:6" x14ac:dyDescent="0.2">
      <c r="A27" t="s">
        <v>5</v>
      </c>
      <c r="B27" t="s">
        <v>12</v>
      </c>
      <c r="D27" t="s">
        <v>10</v>
      </c>
      <c r="E27" t="s">
        <v>10</v>
      </c>
      <c r="F27" t="s">
        <v>14</v>
      </c>
    </row>
    <row r="28" spans="1:6" x14ac:dyDescent="0.2">
      <c r="A28" t="s">
        <v>19</v>
      </c>
      <c r="B28" t="s">
        <v>11</v>
      </c>
      <c r="C28" t="s">
        <v>6</v>
      </c>
      <c r="D28" t="s">
        <v>8</v>
      </c>
      <c r="E28" t="s">
        <v>9</v>
      </c>
      <c r="F28" t="s">
        <v>7</v>
      </c>
    </row>
    <row r="29" spans="1:6" x14ac:dyDescent="0.2">
      <c r="A29">
        <v>10</v>
      </c>
      <c r="B29">
        <f>c_ms*3.6</f>
        <v>36</v>
      </c>
      <c r="C29" s="4">
        <f>c_ms/a</f>
        <v>2.9144809677351335E-2</v>
      </c>
      <c r="D29">
        <v>1.2</v>
      </c>
      <c r="E29" s="1">
        <f>rho_0/((1+(kappa-1)/2*Ma^2)^(1/(kappa-1)))</f>
        <v>1.1994904995207067</v>
      </c>
      <c r="F29" s="5">
        <f>100*(rho_0-rho)/rho</f>
        <v>4.2476408066324731E-2</v>
      </c>
    </row>
    <row r="30" spans="1:6" x14ac:dyDescent="0.2">
      <c r="A30">
        <v>30</v>
      </c>
      <c r="B30">
        <f>c_ms*3.6</f>
        <v>108</v>
      </c>
      <c r="C30" s="4">
        <f>c_ms/a</f>
        <v>8.7434429032054006E-2</v>
      </c>
      <c r="D30">
        <v>1.2</v>
      </c>
      <c r="E30" s="1">
        <f>rho_0/((1+(kappa-1)/2*Ma^2)^(1/(kappa-1)))</f>
        <v>1.1954253772406176</v>
      </c>
      <c r="F30" s="5">
        <f>100*(rho_0-rho)/rho</f>
        <v>0.38267740057032218</v>
      </c>
    </row>
    <row r="31" spans="1:6" x14ac:dyDescent="0.2">
      <c r="A31">
        <v>50</v>
      </c>
      <c r="B31">
        <f>c_ms*3.6</f>
        <v>180</v>
      </c>
      <c r="C31" s="4">
        <f>c_ms/a</f>
        <v>0.14572404838675668</v>
      </c>
      <c r="D31">
        <v>1.2</v>
      </c>
      <c r="E31" s="1">
        <f>rho_0/((1+(kappa-1)/2*Ma^2)^(1/(kappa-1)))</f>
        <v>1.1873527999856088</v>
      </c>
      <c r="F31" s="5">
        <f>100*(rho_0-rho)/rho</f>
        <v>1.0651594045631942</v>
      </c>
    </row>
    <row r="32" spans="1:6" x14ac:dyDescent="0.2">
      <c r="A32">
        <v>100</v>
      </c>
      <c r="B32">
        <f>c_ms*3.6</f>
        <v>360</v>
      </c>
      <c r="C32" s="4">
        <f>c_ms/a</f>
        <v>0.29144809677351335</v>
      </c>
      <c r="D32">
        <v>1.2</v>
      </c>
      <c r="E32" s="1">
        <f>rho_0/((1+(kappa-1)/2*Ma^2)^(1/(kappa-1)))</f>
        <v>1.1505122556792822</v>
      </c>
      <c r="F32" s="5">
        <f>100*(rho_0-rho)/rho</f>
        <v>4.3013661155221135</v>
      </c>
    </row>
    <row r="33" spans="1:6" x14ac:dyDescent="0.2">
      <c r="A33">
        <v>150</v>
      </c>
      <c r="B33">
        <f>c_ms*3.6</f>
        <v>540</v>
      </c>
      <c r="C33" s="4">
        <f>c_ms/a</f>
        <v>0.43717214516027003</v>
      </c>
      <c r="D33">
        <v>1.2</v>
      </c>
      <c r="E33" s="1">
        <f>rho_0/((1+(kappa-1)/2*Ma^2)^(1/(kappa-1)))</f>
        <v>1.0925811259139238</v>
      </c>
      <c r="F33" s="5">
        <f>100*(rho_0-rho)/rho</f>
        <v>9.8316611497587711</v>
      </c>
    </row>
    <row r="44" spans="1:6" x14ac:dyDescent="0.2">
      <c r="A44" s="1"/>
      <c r="B44" s="2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&amp;L&amp;F</oddHead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2</xdr:col>
                <xdr:colOff>361950</xdr:colOff>
                <xdr:row>8</xdr:row>
                <xdr:rowOff>104775</xdr:rowOff>
              </from>
              <to>
                <xdr:col>4</xdr:col>
                <xdr:colOff>152400</xdr:colOff>
                <xdr:row>11</xdr:row>
                <xdr:rowOff>28575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 sizeWithCells="1">
              <from>
                <xdr:col>5</xdr:col>
                <xdr:colOff>9525</xdr:colOff>
                <xdr:row>8</xdr:row>
                <xdr:rowOff>114300</xdr:rowOff>
              </from>
              <to>
                <xdr:col>7</xdr:col>
                <xdr:colOff>161925</xdr:colOff>
                <xdr:row>11</xdr:row>
                <xdr:rowOff>47625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8">
          <objectPr defaultSize="0" autoPict="0" r:id="rId9">
            <anchor moveWithCells="1" sizeWithCells="1">
              <from>
                <xdr:col>7</xdr:col>
                <xdr:colOff>695325</xdr:colOff>
                <xdr:row>8</xdr:row>
                <xdr:rowOff>85725</xdr:rowOff>
              </from>
              <to>
                <xdr:col>10</xdr:col>
                <xdr:colOff>85725</xdr:colOff>
                <xdr:row>11</xdr:row>
                <xdr:rowOff>38100</xdr:rowOff>
              </to>
            </anchor>
          </objectPr>
        </oleObject>
      </mc:Choice>
      <mc:Fallback>
        <oleObject progId="Equation.3" shapeId="1027" r:id="rId8"/>
      </mc:Fallback>
    </mc:AlternateContent>
    <mc:AlternateContent xmlns:mc="http://schemas.openxmlformats.org/markup-compatibility/2006">
      <mc:Choice Requires="x14">
        <oleObject progId="Equation.3" shapeId="1030" r:id="rId10">
          <objectPr defaultSize="0" autoPict="0" r:id="rId11">
            <anchor moveWithCells="1" sizeWithCells="1">
              <from>
                <xdr:col>2</xdr:col>
                <xdr:colOff>381000</xdr:colOff>
                <xdr:row>13</xdr:row>
                <xdr:rowOff>28575</xdr:rowOff>
              </from>
              <to>
                <xdr:col>4</xdr:col>
                <xdr:colOff>381000</xdr:colOff>
                <xdr:row>15</xdr:row>
                <xdr:rowOff>85725</xdr:rowOff>
              </to>
            </anchor>
          </objectPr>
        </oleObject>
      </mc:Choice>
      <mc:Fallback>
        <oleObject progId="Equation.3" shapeId="1030" r:id="rId10"/>
      </mc:Fallback>
    </mc:AlternateContent>
    <mc:AlternateContent xmlns:mc="http://schemas.openxmlformats.org/markup-compatibility/2006">
      <mc:Choice Requires="x14">
        <oleObject progId="Equation.3" shapeId="1031" r:id="rId12">
          <objectPr defaultSize="0" autoPict="0" r:id="rId13">
            <anchor moveWithCells="1" sizeWithCells="1">
              <from>
                <xdr:col>7</xdr:col>
                <xdr:colOff>704850</xdr:colOff>
                <xdr:row>12</xdr:row>
                <xdr:rowOff>133350</xdr:rowOff>
              </from>
              <to>
                <xdr:col>10</xdr:col>
                <xdr:colOff>95250</xdr:colOff>
                <xdr:row>15</xdr:row>
                <xdr:rowOff>104775</xdr:rowOff>
              </to>
            </anchor>
          </objectPr>
        </oleObject>
      </mc:Choice>
      <mc:Fallback>
        <oleObject progId="Equation.3" shapeId="1031" r:id="rId12"/>
      </mc:Fallback>
    </mc:AlternateContent>
    <mc:AlternateContent xmlns:mc="http://schemas.openxmlformats.org/markup-compatibility/2006">
      <mc:Choice Requires="x14">
        <oleObject progId="Equation.3" shapeId="1032" r:id="rId14">
          <objectPr defaultSize="0" autoPict="0" r:id="rId15">
            <anchor moveWithCells="1" sizeWithCells="1">
              <from>
                <xdr:col>5</xdr:col>
                <xdr:colOff>38100</xdr:colOff>
                <xdr:row>13</xdr:row>
                <xdr:rowOff>0</xdr:rowOff>
              </from>
              <to>
                <xdr:col>7</xdr:col>
                <xdr:colOff>190500</xdr:colOff>
                <xdr:row>15</xdr:row>
                <xdr:rowOff>95250</xdr:rowOff>
              </to>
            </anchor>
          </objectPr>
        </oleObject>
      </mc:Choice>
      <mc:Fallback>
        <oleObject progId="Equation.3" shapeId="1032" r:id="rId14"/>
      </mc:Fallback>
    </mc:AlternateContent>
    <mc:AlternateContent xmlns:mc="http://schemas.openxmlformats.org/markup-compatibility/2006">
      <mc:Choice Requires="x14">
        <oleObject progId="Equation.3" shapeId="1033" r:id="rId16">
          <objectPr defaultSize="0" autoPict="0" r:id="rId17">
            <anchor moveWithCells="1" sizeWithCells="1">
              <from>
                <xdr:col>2</xdr:col>
                <xdr:colOff>438150</xdr:colOff>
                <xdr:row>17</xdr:row>
                <xdr:rowOff>76200</xdr:rowOff>
              </from>
              <to>
                <xdr:col>5</xdr:col>
                <xdr:colOff>228600</xdr:colOff>
                <xdr:row>20</xdr:row>
                <xdr:rowOff>0</xdr:rowOff>
              </to>
            </anchor>
          </objectPr>
        </oleObject>
      </mc:Choice>
      <mc:Fallback>
        <oleObject progId="Equation.3" shapeId="1033" r:id="rId16"/>
      </mc:Fallback>
    </mc:AlternateContent>
    <mc:AlternateContent xmlns:mc="http://schemas.openxmlformats.org/markup-compatibility/2006">
      <mc:Choice Requires="x14">
        <oleObject progId="Equation.3" shapeId="1034" r:id="rId18">
          <objectPr defaultSize="0" autoPict="0" r:id="rId19">
            <anchor moveWithCells="1" sizeWithCells="1">
              <from>
                <xdr:col>5</xdr:col>
                <xdr:colOff>742950</xdr:colOff>
                <xdr:row>17</xdr:row>
                <xdr:rowOff>57150</xdr:rowOff>
              </from>
              <to>
                <xdr:col>10</xdr:col>
                <xdr:colOff>28575</xdr:colOff>
                <xdr:row>21</xdr:row>
                <xdr:rowOff>47625</xdr:rowOff>
              </to>
            </anchor>
          </objectPr>
        </oleObject>
      </mc:Choice>
      <mc:Fallback>
        <oleObject progId="Equation.3" shapeId="1034" r:id="rId1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Tabelle1</vt:lpstr>
      <vt:lpstr>Tabelle2</vt:lpstr>
      <vt:lpstr>Tabelle3</vt:lpstr>
      <vt:lpstr>a</vt:lpstr>
      <vt:lpstr>c_ms</vt:lpstr>
      <vt:lpstr>Tabelle1!Druckbereich</vt:lpstr>
      <vt:lpstr>kappa</vt:lpstr>
      <vt:lpstr>Ma</vt:lpstr>
      <vt:lpstr>R_luft</vt:lpstr>
      <vt:lpstr>rho</vt:lpstr>
      <vt:lpstr>rho_0</vt:lpstr>
      <vt:lpstr>T</vt:lpstr>
    </vt:vector>
  </TitlesOfParts>
  <Company>FH Duesseldorf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Kameier</dc:creator>
  <cp:lastModifiedBy>Kameier, Frank</cp:lastModifiedBy>
  <cp:lastPrinted>2004-06-23T10:02:13Z</cp:lastPrinted>
  <dcterms:created xsi:type="dcterms:W3CDTF">2000-10-06T21:31:28Z</dcterms:created>
  <dcterms:modified xsi:type="dcterms:W3CDTF">2026-08-12T14:07:09Z</dcterms:modified>
</cp:coreProperties>
</file>