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meier\Documents\2026_2025_grundlagen_stroemungstechnik\2026_IU\cfd\"/>
    </mc:Choice>
  </mc:AlternateContent>
  <xr:revisionPtr revIDLastSave="0" documentId="13_ncr:1_{2DDD0C51-8EAD-4D5B-9765-A831C5C78F6D}" xr6:coauthVersionLast="47" xr6:coauthVersionMax="47" xr10:uidLastSave="{00000000-0000-0000-0000-000000000000}"/>
  <bookViews>
    <workbookView xWindow="-120" yWindow="-120" windowWidth="29040" windowHeight="15720" xr2:uid="{E0EC11B1-35B7-47C5-BB08-A07212F5BE04}"/>
  </bookViews>
  <sheets>
    <sheet name="Tabelle1" sheetId="1" r:id="rId1"/>
  </sheets>
  <definedNames>
    <definedName name="c_turb">Tabelle1!$C$21</definedName>
    <definedName name="d">Tabelle1!$C$7</definedName>
    <definedName name="epsilon">Tabelle1!$C$28</definedName>
    <definedName name="lambda_auto">Tabelle1!$C$30</definedName>
    <definedName name="nue_luft">Tabelle1!$C$9</definedName>
    <definedName name="Re_auto">Tabelle1!$C$29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9" i="1" l="1"/>
  <c r="C26" i="1" l="1"/>
  <c r="C21" i="1" l="1"/>
  <c r="C20" i="1"/>
  <c r="C14" i="1"/>
  <c r="C15" i="1" s="1"/>
  <c r="C13" i="1"/>
  <c r="C11" i="1"/>
  <c r="C30" i="1" l="1"/>
</calcChain>
</file>

<file path=xl/sharedStrings.xml><?xml version="1.0" encoding="utf-8"?>
<sst xmlns="http://schemas.openxmlformats.org/spreadsheetml/2006/main" count="33" uniqueCount="26">
  <si>
    <t>gerades Rohr</t>
  </si>
  <si>
    <t>d</t>
  </si>
  <si>
    <t>m</t>
  </si>
  <si>
    <t>l</t>
  </si>
  <si>
    <t>m^2/s</t>
  </si>
  <si>
    <t>Re</t>
  </si>
  <si>
    <t>c</t>
  </si>
  <si>
    <t>m/s</t>
  </si>
  <si>
    <t>rechne mit</t>
  </si>
  <si>
    <t>was laminare Strömung ist</t>
  </si>
  <si>
    <t>lambda=64/Re</t>
  </si>
  <si>
    <t>dp=lambda*l/D*c^2/2</t>
  </si>
  <si>
    <t>Re_c_rech</t>
  </si>
  <si>
    <t>nue_luft</t>
  </si>
  <si>
    <t>Pa</t>
  </si>
  <si>
    <t>numerisch</t>
  </si>
  <si>
    <t>turbulent</t>
  </si>
  <si>
    <t>c_turb</t>
  </si>
  <si>
    <t xml:space="preserve">analytisch </t>
  </si>
  <si>
    <t>lambda</t>
  </si>
  <si>
    <t>dp</t>
  </si>
  <si>
    <t>aus Moody</t>
  </si>
  <si>
    <t>(-2*LOG((2,51/(Re_auto*(WENN(lambda_auto=0;0,03;lambda_auto))^0,5))+(epsilon/(3,71*d_3))))^-2</t>
  </si>
  <si>
    <t>lambda_auto</t>
  </si>
  <si>
    <t>Re_auto</t>
  </si>
  <si>
    <t>epsilon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</si>
</sst>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2872-7D0C-4308-B4B2-BDDDFE6DFF7D}">
  <dimension ref="A5:H30"/>
  <sheetViews>
    <sheetView tabSelected="1" topLeftCell="A13" workbookViewId="0">
      <selection activeCell="H30" sqref="H30"/>
    </sheetView>
  </sheetViews>
  <sheetFormatPr baseColWidth="10" defaultRowHeight="15" x14ac:dyDescent="0.25"/>
  <sheetData>
    <row r="5" spans="1:5" x14ac:dyDescent="0.25">
      <c r="B5" t="s">
        <v>0</v>
      </c>
    </row>
    <row r="7" spans="1:5" x14ac:dyDescent="0.25">
      <c r="B7" t="s">
        <v>1</v>
      </c>
      <c r="C7">
        <v>0.02</v>
      </c>
      <c r="D7" t="s">
        <v>2</v>
      </c>
    </row>
    <row r="8" spans="1:5" x14ac:dyDescent="0.25">
      <c r="B8" t="s">
        <v>3</v>
      </c>
      <c r="C8">
        <v>2</v>
      </c>
      <c r="D8" t="s">
        <v>2</v>
      </c>
    </row>
    <row r="9" spans="1:5" x14ac:dyDescent="0.25">
      <c r="B9" t="s">
        <v>13</v>
      </c>
      <c r="C9" s="1">
        <v>1.5E-5</v>
      </c>
      <c r="D9" t="s">
        <v>4</v>
      </c>
    </row>
    <row r="10" spans="1:5" x14ac:dyDescent="0.25">
      <c r="B10" t="s">
        <v>5</v>
      </c>
      <c r="C10">
        <v>3000</v>
      </c>
    </row>
    <row r="11" spans="1:5" x14ac:dyDescent="0.25">
      <c r="B11" t="s">
        <v>6</v>
      </c>
      <c r="C11">
        <f>C10*C9/C7</f>
        <v>2.25</v>
      </c>
      <c r="D11" t="s">
        <v>7</v>
      </c>
    </row>
    <row r="12" spans="1:5" x14ac:dyDescent="0.25">
      <c r="B12" t="s">
        <v>8</v>
      </c>
      <c r="C12">
        <v>2</v>
      </c>
      <c r="D12" t="s">
        <v>7</v>
      </c>
      <c r="E12" t="s">
        <v>9</v>
      </c>
    </row>
    <row r="13" spans="1:5" x14ac:dyDescent="0.25">
      <c r="B13" t="s">
        <v>12</v>
      </c>
      <c r="C13" s="2">
        <f>C12*C7/C9</f>
        <v>2666.6666666666665</v>
      </c>
    </row>
    <row r="14" spans="1:5" x14ac:dyDescent="0.25">
      <c r="A14" t="s">
        <v>10</v>
      </c>
      <c r="C14">
        <f>64/C13</f>
        <v>2.4E-2</v>
      </c>
    </row>
    <row r="15" spans="1:5" x14ac:dyDescent="0.25">
      <c r="A15" t="s">
        <v>11</v>
      </c>
      <c r="C15">
        <f>C14*C8/C7*C12^2/2</f>
        <v>4.8</v>
      </c>
      <c r="D15" t="s">
        <v>14</v>
      </c>
    </row>
    <row r="17" spans="2:8" x14ac:dyDescent="0.25">
      <c r="B17" t="s">
        <v>15</v>
      </c>
      <c r="C17">
        <v>5.8</v>
      </c>
      <c r="D17" t="s">
        <v>14</v>
      </c>
    </row>
    <row r="19" spans="2:8" x14ac:dyDescent="0.25">
      <c r="B19" t="s">
        <v>16</v>
      </c>
    </row>
    <row r="20" spans="2:8" x14ac:dyDescent="0.25">
      <c r="B20" t="s">
        <v>5</v>
      </c>
      <c r="C20">
        <f>C13*4</f>
        <v>10666.666666666666</v>
      </c>
    </row>
    <row r="21" spans="2:8" x14ac:dyDescent="0.25">
      <c r="B21" t="s">
        <v>17</v>
      </c>
      <c r="C21">
        <f>C12*4</f>
        <v>8</v>
      </c>
      <c r="D21" t="s">
        <v>7</v>
      </c>
    </row>
    <row r="23" spans="2:8" x14ac:dyDescent="0.25">
      <c r="B23" t="s">
        <v>15</v>
      </c>
      <c r="C23">
        <v>91</v>
      </c>
      <c r="D23" t="s">
        <v>14</v>
      </c>
    </row>
    <row r="24" spans="2:8" x14ac:dyDescent="0.25">
      <c r="B24" t="s">
        <v>18</v>
      </c>
    </row>
    <row r="25" spans="2:8" x14ac:dyDescent="0.25">
      <c r="B25" t="s">
        <v>19</v>
      </c>
      <c r="C25">
        <v>0.03</v>
      </c>
      <c r="D25" t="s">
        <v>21</v>
      </c>
    </row>
    <row r="26" spans="2:8" x14ac:dyDescent="0.25">
      <c r="B26" t="s">
        <v>20</v>
      </c>
      <c r="C26">
        <f>C25*C8/C7*C21^2/2</f>
        <v>96</v>
      </c>
    </row>
    <row r="28" spans="2:8" x14ac:dyDescent="0.25">
      <c r="B28" t="s">
        <v>25</v>
      </c>
      <c r="C28">
        <v>0</v>
      </c>
    </row>
    <row r="29" spans="2:8" x14ac:dyDescent="0.25">
      <c r="B29" t="s">
        <v>24</v>
      </c>
      <c r="C29" s="2">
        <f>c_turb*d/nue_luft</f>
        <v>10666.666666666666</v>
      </c>
    </row>
    <row r="30" spans="2:8" x14ac:dyDescent="0.25">
      <c r="B30" t="s">
        <v>23</v>
      </c>
      <c r="C30">
        <f ca="1">(-2*LOG((2.51/(Re_auto*(IF(lambda_auto=0,0.03,lambda_auto))^0.5))+(epsilon/(3.71*d))))^-2</f>
        <v>3.0361393665344197E-2</v>
      </c>
      <c r="H30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Tabelle1</vt:lpstr>
      <vt:lpstr>c_turb</vt:lpstr>
      <vt:lpstr>d</vt:lpstr>
      <vt:lpstr>epsilon</vt:lpstr>
      <vt:lpstr>lambda_auto</vt:lpstr>
      <vt:lpstr>nue_luft</vt:lpstr>
      <vt:lpstr>Re_auto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Kameier, Frank</dc:creator>
  <cp:lastModifiedBy>Kameier, Frank</cp:lastModifiedBy>
  <dcterms:created xsi:type="dcterms:W3CDTF">2026-07-28T13:42:11Z</dcterms:created>
  <dcterms:modified xsi:type="dcterms:W3CDTF">2026-07-29T15:56:47Z</dcterms:modified>
</cp:coreProperties>
</file>